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9405" activeTab="0"/>
  </bookViews>
  <sheets>
    <sheet name="Záradék" sheetId="1" r:id="rId1"/>
    <sheet name="Összesítő" sheetId="2" r:id="rId2"/>
    <sheet name="Falazás és egyéb kőművesmunka" sheetId="3" r:id="rId3"/>
    <sheet name="Elektromosenergia-ellátás, vill" sheetId="4" r:id="rId4"/>
  </sheets>
  <definedNames/>
  <calcPr fullCalcOnLoad="1"/>
</workbook>
</file>

<file path=xl/sharedStrings.xml><?xml version="1.0" encoding="utf-8"?>
<sst xmlns="http://schemas.openxmlformats.org/spreadsheetml/2006/main" count="181" uniqueCount="130">
  <si>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</si>
  <si>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</si>
  <si>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</si>
  <si>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</si>
  <si>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</si>
  <si>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</si>
  <si>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</si>
  <si>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</si>
  <si>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</si>
  <si>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</si>
  <si>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</si>
  <si>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</si>
  <si>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33-063-1.1.2</t>
  </si>
  <si>
    <t>db</t>
  </si>
  <si>
    <t>Faláttörés 30x30 cm méretig, téglafalban, 12,01-25 cm falvastagság között</t>
  </si>
  <si>
    <t>33-063-1.1.3</t>
  </si>
  <si>
    <t>Faláttörés 30x30 cm méretig, téglafalban, többlet minden további 1/2 tégla vastagságért</t>
  </si>
  <si>
    <t>33-063-3.2.2</t>
  </si>
  <si>
    <t>m</t>
  </si>
  <si>
    <t>33-063-3.2.3</t>
  </si>
  <si>
    <t>Munkanem összesen:</t>
  </si>
  <si>
    <r>
      <t>Horonyvésés, téglafalban, 8,01-16,00 cm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keresztmetszet között</t>
    </r>
  </si>
  <si>
    <r>
      <t>Horonyvésés, téglafalban, 16,01-24,00 cm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keresztmetszet között</t>
    </r>
  </si>
  <si>
    <t>Falazás és egyéb kőművesmunka</t>
  </si>
  <si>
    <t>71-001-1.1.1.1.1-0110116</t>
  </si>
  <si>
    <t>Merev, simafalú műanyag védőcső elhelyezése, elágazó dobozokkal, előre elkészített falhoronyba, vékonyfalú kivitelben, könnyű mechanikai igénybevételre, Névleges méret: 11-16 mm HYDRO-THERM beltéri Mü III. vékonyfalú, hajlítható merev műanyag szürke</t>
  </si>
  <si>
    <t>védőcső 16 mm, Kód: MU-III 16</t>
  </si>
  <si>
    <t>71-001-1.1.1.1.2-0110123</t>
  </si>
  <si>
    <t>Merev, simafalú műanyag védőcső elhelyezése, elágazó dobozokkal, előre elkészített falhoronyba, vékonyfalú kivitelben, könnyű mechanikai igénybevételre, Névleges méret: 21-29 mm HYDRO-THERM beltéri Mü III. vékonyfalú, hajlítható merev műanyag szürke</t>
  </si>
  <si>
    <t>védőcső 23 mm, Kód: MU-III 23</t>
  </si>
  <si>
    <t>71-001-1.1.1.1.3-0110136</t>
  </si>
  <si>
    <t>Merev, simafalú műanyag védőcső elhelyezése, elágazó dobozokkal, előre elkészített falhoronyba, vékonyfalú kivitelben, könnyű mechanikai igénybevételre, Névleges méret: 36-48 mm HYDRO-THERM beltéri Mü III. vékonyfalú, hajlítható merev műanyag szürke</t>
  </si>
  <si>
    <t>védőcső 36 mm, Kód: MU-III 36</t>
  </si>
  <si>
    <t>71-002-1.1-0213002</t>
  </si>
  <si>
    <t>71-002-1.1-0213003</t>
  </si>
  <si>
    <t>71-002-1.2-0213006</t>
  </si>
  <si>
    <t>71-002-16.1-0224439</t>
  </si>
  <si>
    <t>71-002-21.1-0216615</t>
  </si>
  <si>
    <t>71-002-21.1-0217071</t>
  </si>
  <si>
    <t>71-002-41.1.1-0111856</t>
  </si>
  <si>
    <t>Jelátviteli koaxiális kábel elhelyezése védőcsőbe húzva vagy vezetékcsatornába fektetve, alufólia vagy rézszövet árnyékolással, 75 ohm PannonCom-Kábel koaxiális kábel RG 59 (75 Ohm)</t>
  </si>
  <si>
    <t>71-002-42.1.1-0111901</t>
  </si>
  <si>
    <t>Adatátviteli kábel elhelyezése védőcsőbe húzva vagy vezetékcsatornába fektetve, strukturált adatátviteli kábel strukturált számítógépes adatátviteli hálózatokhoz, 100 Mbit/s átviteli sebesség (CAT 5 kategória) PannonCom-Kábel UTP cat. 5. falikábel</t>
  </si>
  <si>
    <t>71-002-71.1.2</t>
  </si>
  <si>
    <t>Vezeték összekötése és bekötése készülékbe, kábelsaru nélkül, 3-4 vezetékszál esetén</t>
  </si>
  <si>
    <t>71-005-1.1.1.1-0230103</t>
  </si>
  <si>
    <t>Komplett világítási  és telekommunikációs szerelvények, Fali kapcsolók elhelyezése, süllyesztve, 10A egypólusú kapcsolók LEGRAND Cariva egypólusú kapcsoló kerettel, fehér (Kat.szám:773801)</t>
  </si>
  <si>
    <t>71-005-1.1.1.1-0230108</t>
  </si>
  <si>
    <t>Komplett világítási  és telekommunikációs szerelvények, Fali kapcsolók elhelyezése, süllyesztve, 10A egypólusú kapcsolók LEGRAND Cariva egypólusú nyomó kerettel, fehér, csengőjellel</t>
  </si>
  <si>
    <t>71-005-1.1.1.1-0230139</t>
  </si>
  <si>
    <t>Komplett világítási  és telekommunikációs szerelvények, Fali kapcsolók elhelyezése, süllyesztve, 10A egypólusú kapcsolók LEGRAND Cariva kétpólusú kapcsoló kerettel, fehér</t>
  </si>
  <si>
    <t>71-005-1.1.1.4-0545314</t>
  </si>
  <si>
    <t>Komplett világítási  és telekommunikációs szerelvények, Fali kapcsolók elhelyezése, süllyesztve, 10A kétáramkörös (csillár) kapcsolók LEGRAND Cariva csillárkapcsoló, körömmel, fehér</t>
  </si>
  <si>
    <t>71-005-1.1.1.5-0230106</t>
  </si>
  <si>
    <t>Komplett világítási  és telekommunikációs szerelvények, Fali kapcsolók elhelyezése, süllyesztve, 10A alternatív (váltó) kapcsolók LEGRAND Cariva váltókapcsoló kerettel, fehér (Kat.szám:773806)</t>
  </si>
  <si>
    <t>71-005-1.1.1.5-0230107</t>
  </si>
  <si>
    <t>Komplett világítási  és telekommunikációs szerelvények, Fali kapcsolók elhelyezése, süllyesztve, 10A kereszt (váltó) kapcsolók LEGRAND Cariva keresztváltó kapcsoló kerettel, fehér</t>
  </si>
  <si>
    <t>71-005-1.11.1.1.1-0230109</t>
  </si>
  <si>
    <t>Komplett világítási  és telekommunikációs szerelvények, Csatlakozóaljzat elhelyezése, süllyesztve, 16A, földelt, egyes csatlakozóaljzat (2P+F) LEGRAND Cariva 2P+F csatlakozóaljzat kerettel, fehér (Kat.szám:773820)</t>
  </si>
  <si>
    <t>71-005-1.11.3.4-0000001</t>
  </si>
  <si>
    <t>LEGRAND vízmentesítő szerelvény kapcsolókhoz, dug.aljakhoz</t>
  </si>
  <si>
    <t>71-005-1.31.2-0533640</t>
  </si>
  <si>
    <t>Komplett világítási  és telekommunikációs szerelvények, Telefon és PC csatlakozóaljzat, USB töltő aljzat elhelyezése (egyes/kettős), PC, USB LEGRAND Cariva 1xRJ45 Cat5e UTP mechanizmus, fehér</t>
  </si>
  <si>
    <t>71-005-1.41.1-0230110</t>
  </si>
  <si>
    <t>Komplett világítási  és telekommunikációs szerelvények, Antenna csatlakozóaljzat elhelyezése bármely hálózathoz (csillagpontos vagy felfűzött hálózathoz) LEGRAND Cariva TV-RD csatlakozóaljzat csillagpontos (Kat.szám:773832)</t>
  </si>
  <si>
    <t>71-005-1.43-0160303</t>
  </si>
  <si>
    <t>Komplett világítási  és telekommunikációs szerelvények, Falonkívüli mozgásérzékelős kapcsoló elhelyezése VI-KO IRENA falon kívüli állítható mozgásérzékelő, 180°-os, 12 m hatótáv., fehér, IP44, Csz: VT-277W</t>
  </si>
  <si>
    <t>71-005-1.43-0299307</t>
  </si>
  <si>
    <t>Komplett világítási  és telekommunikációs szerelvények, Falonkívüli mozgásérzékelős kapcsoló elhelyezése VI-KO IRENA mennyezeti mozgásérzékelő, 360°-os, 12 m hatótáv., fekete, IP20, Csz: VT-275b</t>
  </si>
  <si>
    <t>71-009-1.2.3-0624063</t>
  </si>
  <si>
    <t>Áramköri kiselosztók falba süllyesztett kivitelben, kalapsínes szerelőlappal,N- és PE sínnel, max. 63A-ig, IP 30, IP 40 védettséggel(kismegszakítók, védőkapcsolók, távkapcsolók stb. számára), üresen, kiselosztók 36-42 egység LEGRAND EkinoxeTX</t>
  </si>
  <si>
    <t>süllyesztett 2s 36m kiselosztó füst ajtóval (Kat.szám:607062), a Ge-6.sz. "LE" elosztóberendezés terve szerinti anyagokból összeállítva komlett</t>
  </si>
  <si>
    <t>71-009-11.1-0123671</t>
  </si>
  <si>
    <t>Tokozott elosztóberendezések, műanyag tokozatokelhelyezése, IP 54, IP 65 védettséggel, Mi - üres elosztószekrények LEGRAND Marina 300x220 műanyag szekrény ajtóval</t>
  </si>
  <si>
    <t>71-010-1.6-0146101</t>
  </si>
  <si>
    <t>Felületre szerelt lámpatest helyének kialakítása, beállás védőcsővel és vezetékkel, csak munkadíj</t>
  </si>
  <si>
    <t>71-010-2.7-0141201</t>
  </si>
  <si>
    <t>Felületre szerelt lámpatest elhelyezése előre elkészített tartószerkezetre, zárt, LED-es kivitelben Luxiona Lotos Elegance Square PC LED 18 W-os fehér LED-es,  felületre szerelhető lámpatest, IP 54 védett, terven: "L1" jelű</t>
  </si>
  <si>
    <t>71-013-7.1-0310386</t>
  </si>
  <si>
    <t>71-013-7.2-0310386</t>
  </si>
  <si>
    <t>71-013-7.3-0310386</t>
  </si>
  <si>
    <t>71-013-9</t>
  </si>
  <si>
    <t>kpl.</t>
  </si>
  <si>
    <t>Villám és érintésvédelmi mérés és jegyzőkönyv készítése</t>
  </si>
  <si>
    <t>71-013-9-0000009</t>
  </si>
  <si>
    <t>Állapotrögzítő terv készítése</t>
  </si>
  <si>
    <r>
      <t>Szigetelt vezeték elhelyezése védőcsőbe húzva vagy vezetékcsatornába fektetve, rézvezetővel, leágazó kötésekkel, szigetelés ellenállás méréssel, a szerelvényekhez csatlakozó vezetékvégek bekötése nélkül, keresztmetszet: 0,5-2,5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PannonCom-Kábel H07V-K</t>
    </r>
  </si>
  <si>
    <r>
      <t>450/750V 1x1,5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, hajlékony rézvezetővel (Mkh)</t>
    </r>
  </si>
  <si>
    <r>
      <t>450/750V 1x2,5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, hajlékony rézvezetővel (Mkh)</t>
    </r>
  </si>
  <si>
    <r>
      <t>Szigetelt vezeték elhelyezése védőcsőbe húzva vagy vezetékcsatornába fektetve, rézvezetővel, leágazó kötésekkel, szigetelés ellenállás méréssel, a szerelvényekhez csatlakozó vezetékvégek bekötése nélkül, keresztmetszet: 4-6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PannonCom-Kábel H07V-K</t>
    </r>
  </si>
  <si>
    <r>
      <t>450/750V 1x6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, hajlékony rézvezetővel (Mkh)</t>
    </r>
  </si>
  <si>
    <r>
      <t>Riasztókábel elhelyezése előre elkészített tartószerkezetre, 2-12 erű rézvezetővel, fólia árnyékolással, keresztmetszet: 0,22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-ig PannonCom-Kábel riasztókábel, 6x0,22 Csz: RIA6</t>
    </r>
  </si>
  <si>
    <r>
      <t>Kábelszerű vezeték elhelyezése előre elkészített tartószerkezetre, 1-12 erű rézvezetővel, elágazó dobozokkal és kötésekkel, szigetelési elenállás méréssel, a szerelvényekhez csatlakozó vezetékvégek bekötése nélkül, keresztmetszet: 0,5-2,5 mm</t>
    </r>
    <r>
      <rPr>
        <vertAlign val="superscript"/>
        <sz val="10"/>
        <color indexed="8"/>
        <rFont val="Times New Roman CE"/>
        <family val="0"/>
      </rPr>
      <t>2</t>
    </r>
  </si>
  <si>
    <r>
      <t>PannonCom-Kábel A03VV-F 300/300V műanyag tömlő vezeték 4x1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, hajlékony rézvezetővel (MT)</t>
    </r>
  </si>
  <si>
    <r>
      <t>PannonCom-Kábel H05VV-F 300/500V műanyag tömlő vezeték 2x1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, hajlékony rézvezetővel (MT)</t>
    </r>
  </si>
  <si>
    <r>
      <t>Érintésvédelmi hálózat tartozékainak szerelése, vízmérő áthidalás, vezeték rögzítéssel OBO szalagbilincs, 3/8-1 1/2", csatlakoztatható vezetékkeresztmetszet 2x2,5-25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, R.sz.: 5057515</t>
    </r>
  </si>
  <si>
    <r>
      <t>Érintésvédelmi hálózat tartozékainak szerelése, fürdőkád földelő kötése (EPH), egyenlő potenciálra hozás OBO szalagbilincs, 3/8-1 1/2", csatlakoztatható vezetékkeresztmetszet 2x2,5-25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, R.sz.: 5057515</t>
    </r>
  </si>
  <si>
    <r>
      <t>Érintésvédelmi hálózat tartozékainak szerelése, épületgépészeti csőhálózat földelő kötése OBO szalagbilincs, 3/8-1 1/2", csatlakoztatható vezetékkeresztmetszet 2x2,5-25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, R.sz.: 5057515</t>
    </r>
  </si>
  <si>
    <t>Elektromosenergia-ellátás, villanyszerelés</t>
  </si>
  <si>
    <t>Összesen:</t>
  </si>
  <si>
    <t>PRODUKT Tervező, Szervező, Kivitelező és</t>
  </si>
  <si>
    <t>Gyártó Korlátolt Felelősségű Társaság</t>
  </si>
  <si>
    <t>9700 Szombathely, Géfin Gyula u. 5.</t>
  </si>
  <si>
    <t>Tel.: 06/94/506-988</t>
  </si>
  <si>
    <t>E-mail: info@produktkft.com</t>
  </si>
  <si>
    <t>Web: www.produktkft.com</t>
  </si>
  <si>
    <t xml:space="preserve">Név : SZOVA Zrt.                       </t>
  </si>
  <si>
    <t xml:space="preserve">                                       </t>
  </si>
  <si>
    <t xml:space="preserve">Cím : Szombathely, Welther K. u. 4.    </t>
  </si>
  <si>
    <t xml:space="preserve"> Kelt:      2017. július hó            </t>
  </si>
  <si>
    <t xml:space="preserve"> Szám         :.............           </t>
  </si>
  <si>
    <t xml:space="preserve"> KSH besorolás:.....................   </t>
  </si>
  <si>
    <t xml:space="preserve"> Teljesítés:20.. év...........hó...nap </t>
  </si>
  <si>
    <t xml:space="preserve">A munka leírása:                       </t>
  </si>
  <si>
    <t xml:space="preserve"> Készítette   :.....................   </t>
  </si>
  <si>
    <t xml:space="preserve">Szombathely, Szőllősi sétány 8665/1 hrsz. 4+4 lakásos társasház               </t>
  </si>
  <si>
    <t xml:space="preserve">ütemezett építése - villamos munkák                                           </t>
  </si>
  <si>
    <t xml:space="preserve">5. SZÁMÚ LAKÁS KÖLTSÉGVETÉSE                                                  </t>
  </si>
  <si>
    <t xml:space="preserve">Készült:                                                  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</si>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</sst>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39" fillId="0" borderId="0" xfId="0" applyFont="1" applyAlignment="1">
      <alignment vertical="top" wrapText="1"/>
    </xf>
    <xf numFmtId="49" fontId="39" fillId="0" borderId="0" xfId="0" applyNumberFormat="1" applyFont="1" applyAlignment="1">
      <alignment vertical="top" wrapText="1"/>
    </xf>
    <xf numFmtId="0" fontId="40" fillId="0" borderId="10" xfId="0" applyFont="1" applyBorder="1" applyAlignment="1">
      <alignment vertical="top" wrapText="1"/>
    </xf>
    <xf numFmtId="0" fontId="40" fillId="0" borderId="0" xfId="0" applyFont="1" applyAlignment="1">
      <alignment vertical="top" wrapText="1"/>
    </xf>
    <xf numFmtId="0" fontId="40" fillId="0" borderId="10" xfId="0" applyFont="1" applyBorder="1" applyAlignment="1">
      <alignment horizontal="right" vertical="top" wrapText="1"/>
    </xf>
    <xf numFmtId="0" fontId="39" fillId="0" borderId="0" xfId="0" applyFont="1" applyAlignment="1">
      <alignment horizontal="right" vertical="top" wrapText="1"/>
    </xf>
    <xf numFmtId="0" fontId="40" fillId="0" borderId="10" xfId="0" applyFont="1" applyBorder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40" fillId="0" borderId="0" xfId="0" applyFont="1" applyBorder="1" applyAlignment="1">
      <alignment vertical="top" wrapText="1"/>
    </xf>
    <xf numFmtId="0" fontId="41" fillId="0" borderId="0" xfId="0" applyFont="1" applyAlignment="1">
      <alignment vertical="top"/>
    </xf>
    <xf numFmtId="0" fontId="41" fillId="0" borderId="0" xfId="0" applyFont="1" applyAlignment="1">
      <alignment vertical="top" wrapText="1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right" vertical="top" wrapText="1"/>
    </xf>
    <xf numFmtId="0" fontId="42" fillId="0" borderId="0" xfId="0" applyFont="1" applyAlignment="1">
      <alignment vertical="top"/>
    </xf>
    <xf numFmtId="0" fontId="41" fillId="0" borderId="11" xfId="0" applyFont="1" applyBorder="1" applyAlignment="1">
      <alignment vertical="top"/>
    </xf>
    <xf numFmtId="10" fontId="41" fillId="0" borderId="11" xfId="0" applyNumberFormat="1" applyFont="1" applyBorder="1" applyAlignment="1">
      <alignment vertical="top"/>
    </xf>
    <xf numFmtId="0" fontId="41" fillId="0" borderId="0" xfId="0" applyFont="1" applyAlignment="1">
      <alignment horizontal="left" vertical="top"/>
    </xf>
    <xf numFmtId="0" fontId="41" fillId="0" borderId="11" xfId="0" applyFont="1" applyBorder="1" applyAlignment="1">
      <alignment horizontal="right" vertical="top"/>
    </xf>
    <xf numFmtId="0" fontId="42" fillId="0" borderId="0" xfId="0" applyFont="1" applyAlignment="1">
      <alignment vertical="top"/>
    </xf>
    <xf numFmtId="0" fontId="0" fillId="0" borderId="0" xfId="0" applyAlignment="1">
      <alignment vertical="top"/>
    </xf>
    <xf numFmtId="0" fontId="41" fillId="0" borderId="0" xfId="0" applyFont="1" applyAlignment="1">
      <alignment vertical="top"/>
    </xf>
    <xf numFmtId="0" fontId="4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1" fillId="0" borderId="12" xfId="0" applyFont="1" applyBorder="1" applyAlignment="1">
      <alignment horizontal="center" vertical="top"/>
    </xf>
    <xf numFmtId="0" fontId="41" fillId="0" borderId="11" xfId="0" applyFont="1" applyBorder="1" applyAlignment="1">
      <alignment horizontal="center" vertical="top"/>
    </xf>
    <xf numFmtId="0" fontId="41" fillId="0" borderId="10" xfId="0" applyFont="1" applyBorder="1" applyAlignment="1">
      <alignment horizontal="center" vertical="top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s="14" customFormat="1" ht="15.75">
      <c r="A1" s="19" t="s">
        <v>100</v>
      </c>
      <c r="B1" s="20"/>
      <c r="C1" s="20"/>
      <c r="D1" s="20"/>
    </row>
    <row r="2" spans="1:4" s="14" customFormat="1" ht="15.75">
      <c r="A2" s="19" t="s">
        <v>101</v>
      </c>
      <c r="B2" s="20"/>
      <c r="C2" s="20"/>
      <c r="D2" s="20"/>
    </row>
    <row r="3" spans="1:4" s="14" customFormat="1" ht="15.75">
      <c r="A3" s="19" t="s">
        <v>102</v>
      </c>
      <c r="B3" s="20"/>
      <c r="C3" s="20"/>
      <c r="D3" s="20"/>
    </row>
    <row r="4" spans="1:4" ht="15.75">
      <c r="A4" s="21" t="s">
        <v>103</v>
      </c>
      <c r="B4" s="20"/>
      <c r="C4" s="20"/>
      <c r="D4" s="20"/>
    </row>
    <row r="5" spans="1:4" ht="15.75">
      <c r="A5" s="21" t="s">
        <v>104</v>
      </c>
      <c r="B5" s="20"/>
      <c r="C5" s="20"/>
      <c r="D5" s="20"/>
    </row>
    <row r="6" spans="1:4" ht="15.75">
      <c r="A6" s="21" t="s">
        <v>105</v>
      </c>
      <c r="B6" s="20"/>
      <c r="C6" s="20"/>
      <c r="D6" s="20"/>
    </row>
    <row r="7" spans="1:4" ht="15.75">
      <c r="A7" s="21"/>
      <c r="B7" s="20"/>
      <c r="C7" s="20"/>
      <c r="D7" s="20"/>
    </row>
    <row r="9" spans="1:3" ht="15.75">
      <c r="A9" s="10" t="s">
        <v>106</v>
      </c>
      <c r="C9" s="10" t="s">
        <v>107</v>
      </c>
    </row>
    <row r="10" spans="1:3" ht="15.75">
      <c r="A10" s="10" t="s">
        <v>107</v>
      </c>
      <c r="C10" s="10" t="s">
        <v>107</v>
      </c>
    </row>
    <row r="11" spans="1:3" ht="15.75">
      <c r="A11" s="10" t="s">
        <v>108</v>
      </c>
      <c r="C11" s="10" t="s">
        <v>109</v>
      </c>
    </row>
    <row r="12" spans="1:3" ht="15.75">
      <c r="A12" s="10" t="s">
        <v>107</v>
      </c>
      <c r="C12" s="10" t="s">
        <v>110</v>
      </c>
    </row>
    <row r="13" spans="1:3" ht="15.75">
      <c r="A13" s="10" t="s">
        <v>107</v>
      </c>
      <c r="C13" s="10" t="s">
        <v>111</v>
      </c>
    </row>
    <row r="14" spans="1:3" ht="15.75">
      <c r="A14" s="10" t="s">
        <v>107</v>
      </c>
      <c r="C14" s="10" t="s">
        <v>112</v>
      </c>
    </row>
    <row r="15" spans="1:3" ht="15.75">
      <c r="A15" s="10" t="s">
        <v>113</v>
      </c>
      <c r="C15" s="10" t="s">
        <v>114</v>
      </c>
    </row>
    <row r="16" ht="15.75">
      <c r="A16" s="10" t="s">
        <v>115</v>
      </c>
    </row>
    <row r="17" ht="15.75">
      <c r="A17" s="10" t="s">
        <v>116</v>
      </c>
    </row>
    <row r="18" ht="15.75">
      <c r="A18" s="10" t="s">
        <v>117</v>
      </c>
    </row>
    <row r="19" ht="15.75">
      <c r="A19" s="10" t="s">
        <v>118</v>
      </c>
    </row>
    <row r="20" ht="15.75">
      <c r="A20" s="10" t="s">
        <v>119</v>
      </c>
    </row>
    <row r="22" spans="1:4" ht="15.75">
      <c r="A22" s="22" t="s">
        <v>120</v>
      </c>
      <c r="B22" s="23"/>
      <c r="C22" s="23"/>
      <c r="D22" s="23"/>
    </row>
    <row r="23" spans="1:4" ht="15.75">
      <c r="A23" s="15" t="s">
        <v>121</v>
      </c>
      <c r="B23" s="15"/>
      <c r="C23" s="18" t="s">
        <v>122</v>
      </c>
      <c r="D23" s="18" t="s">
        <v>123</v>
      </c>
    </row>
    <row r="24" spans="1:4" ht="15.75">
      <c r="A24" s="15" t="s">
        <v>124</v>
      </c>
      <c r="B24" s="15"/>
      <c r="C24" s="15">
        <f>ROUND(SUM(Összesítő!B2:B3),0)</f>
        <v>0</v>
      </c>
      <c r="D24" s="15">
        <f>ROUND(SUM(Összesítő!C2:C3),0)</f>
        <v>0</v>
      </c>
    </row>
    <row r="25" spans="1:4" ht="15.75">
      <c r="A25" s="15" t="s">
        <v>125</v>
      </c>
      <c r="B25" s="15"/>
      <c r="C25" s="15">
        <f>ROUND(C24,0)</f>
        <v>0</v>
      </c>
      <c r="D25" s="15">
        <f>ROUND(D24,0)</f>
        <v>0</v>
      </c>
    </row>
    <row r="26" spans="1:4" ht="15.75">
      <c r="A26" s="10" t="s">
        <v>126</v>
      </c>
      <c r="C26" s="24">
        <f>ROUND(C25+D25,0)</f>
        <v>0</v>
      </c>
      <c r="D26" s="24"/>
    </row>
    <row r="27" spans="1:4" ht="15.75">
      <c r="A27" s="15" t="s">
        <v>127</v>
      </c>
      <c r="B27" s="16">
        <v>0</v>
      </c>
      <c r="C27" s="25">
        <f>ROUND(C26*B27,0)</f>
        <v>0</v>
      </c>
      <c r="D27" s="25"/>
    </row>
    <row r="28" spans="1:4" ht="15.75">
      <c r="A28" s="15" t="s">
        <v>128</v>
      </c>
      <c r="B28" s="15"/>
      <c r="C28" s="26">
        <f>ROUND(C26+C27,0)</f>
        <v>0</v>
      </c>
      <c r="D28" s="26"/>
    </row>
    <row r="32" spans="2:3" ht="15.75">
      <c r="B32" s="24" t="s">
        <v>129</v>
      </c>
      <c r="C32" s="24"/>
    </row>
    <row r="34" ht="15.75">
      <c r="A34" s="17"/>
    </row>
    <row r="35" ht="15.75">
      <c r="A35" s="17"/>
    </row>
    <row r="36" ht="15.75">
      <c r="A36" s="17"/>
    </row>
  </sheetData>
  <sheetProtection/>
  <mergeCells count="12">
    <mergeCell ref="A7:D7"/>
    <mergeCell ref="A22:D22"/>
    <mergeCell ref="C26:D26"/>
    <mergeCell ref="C27:D27"/>
    <mergeCell ref="C28:D28"/>
    <mergeCell ref="B32:C32"/>
    <mergeCell ref="A1:D1"/>
    <mergeCell ref="A2:D2"/>
    <mergeCell ref="A3:D3"/>
    <mergeCell ref="A4:D4"/>
    <mergeCell ref="A5:D5"/>
    <mergeCell ref="A6:D6"/>
  </mergeCells>
  <printOptions gridLines="1"/>
  <pageMargins left="1" right="1" top="1" bottom="1" header="0.4166666666666667" footer="0.4166666666666667"/>
  <pageSetup firstPageNumber="1" useFirstPageNumber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3" ht="15.75">
      <c r="A2" s="11" t="s">
        <v>23</v>
      </c>
      <c r="B2" s="11">
        <f>'Falazás és egyéb kőművesmunka'!H10</f>
        <v>0</v>
      </c>
      <c r="C2" s="11">
        <f>'Falazás és egyéb kőművesmunka'!I10</f>
        <v>0</v>
      </c>
    </row>
    <row r="3" spans="1:3" ht="31.5">
      <c r="A3" s="11" t="s">
        <v>98</v>
      </c>
      <c r="B3" s="11">
        <f>'Elektromosenergia-ellátás, vill'!H77</f>
        <v>0</v>
      </c>
      <c r="C3" s="11">
        <f>'Elektromosenergia-ellátás, vill'!I77</f>
        <v>0</v>
      </c>
    </row>
    <row r="4" spans="1:3" s="12" customFormat="1" ht="15.75">
      <c r="A4" s="12" t="s">
        <v>99</v>
      </c>
      <c r="B4" s="12">
        <f>ROUND(SUM(B2:B3),0)</f>
        <v>0</v>
      </c>
      <c r="C4" s="12">
        <f>ROUND(SUM(C2:C3),0)</f>
        <v>0</v>
      </c>
    </row>
  </sheetData>
  <sheetProtection/>
  <printOptions gridLines="1"/>
  <pageMargins left="1" right="1" top="1" bottom="1" header="0.4166666666666667" footer="0.4166666666666667"/>
  <pageSetup firstPageNumber="1" useFirstPageNumber="1" horizontalDpi="600" verticalDpi="600" orientation="portrait" paperSize="9" scale="95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G2" sqref="G2:G8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12</v>
      </c>
      <c r="C2" s="2" t="s">
        <v>14</v>
      </c>
      <c r="D2" s="6">
        <v>9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3" ht="12.75">
      <c r="G3" s="6">
        <v>0</v>
      </c>
    </row>
    <row r="4" spans="1:9" ht="25.5">
      <c r="A4" s="8">
        <v>2</v>
      </c>
      <c r="B4" s="1" t="s">
        <v>15</v>
      </c>
      <c r="C4" s="2" t="s">
        <v>16</v>
      </c>
      <c r="D4" s="6">
        <v>9</v>
      </c>
      <c r="E4" s="1" t="s">
        <v>13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5" ht="12.75">
      <c r="G5" s="6">
        <v>0</v>
      </c>
    </row>
    <row r="6" spans="1:9" ht="28.5">
      <c r="A6" s="8">
        <v>3</v>
      </c>
      <c r="B6" s="1" t="s">
        <v>17</v>
      </c>
      <c r="C6" s="2" t="s">
        <v>21</v>
      </c>
      <c r="D6" s="6">
        <v>190</v>
      </c>
      <c r="E6" s="1" t="s">
        <v>18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7" ht="12.75">
      <c r="G7" s="6">
        <v>0</v>
      </c>
    </row>
    <row r="8" spans="1:9" ht="28.5">
      <c r="A8" s="8">
        <v>4</v>
      </c>
      <c r="B8" s="1" t="s">
        <v>19</v>
      </c>
      <c r="C8" s="2" t="s">
        <v>22</v>
      </c>
      <c r="D8" s="6">
        <v>25</v>
      </c>
      <c r="E8" s="1" t="s">
        <v>18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s="9" customFormat="1" ht="12.75">
      <c r="A10" s="7"/>
      <c r="B10" s="3"/>
      <c r="C10" s="3" t="s">
        <v>20</v>
      </c>
      <c r="D10" s="5"/>
      <c r="E10" s="3"/>
      <c r="F10" s="5"/>
      <c r="G10" s="5"/>
      <c r="H10" s="5">
        <f>ROUND(SUM(H2:H9),0)</f>
        <v>0</v>
      </c>
      <c r="I10" s="5">
        <f>ROUND(SUM(I2:I9),0)</f>
        <v>0</v>
      </c>
    </row>
  </sheetData>
  <sheetProtection/>
  <printOptions gridLines="1"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5" r:id="rId1"/>
  <headerFooter>
    <oddHeader>&amp;L&amp;"Times New Roman CE,bold"&amp;10 Falazás és egyéb kőművesmunka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2">
      <selection activeCell="F2" sqref="F2:F75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89.25">
      <c r="A2" s="8">
        <v>1</v>
      </c>
      <c r="B2" s="1" t="s">
        <v>24</v>
      </c>
      <c r="C2" s="2" t="s">
        <v>25</v>
      </c>
      <c r="D2" s="6">
        <v>270</v>
      </c>
      <c r="E2" s="1" t="s">
        <v>18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3" spans="3:7" ht="12.75">
      <c r="C3" s="2" t="s">
        <v>26</v>
      </c>
      <c r="F3" s="6">
        <v>0</v>
      </c>
      <c r="G3" s="6">
        <v>0</v>
      </c>
    </row>
    <row r="4" spans="6:7" ht="12.75">
      <c r="F4" s="6">
        <v>0</v>
      </c>
      <c r="G4" s="6">
        <v>0</v>
      </c>
    </row>
    <row r="5" spans="1:9" ht="89.25">
      <c r="A5" s="8">
        <v>2</v>
      </c>
      <c r="B5" s="1" t="s">
        <v>27</v>
      </c>
      <c r="C5" s="2" t="s">
        <v>28</v>
      </c>
      <c r="D5" s="6">
        <v>30</v>
      </c>
      <c r="E5" s="1" t="s">
        <v>18</v>
      </c>
      <c r="F5" s="6">
        <v>0</v>
      </c>
      <c r="G5" s="6">
        <v>0</v>
      </c>
      <c r="H5" s="6">
        <f>ROUND(D5*F5,0)</f>
        <v>0</v>
      </c>
      <c r="I5" s="6">
        <f>ROUND(D5*G5,0)</f>
        <v>0</v>
      </c>
    </row>
    <row r="6" spans="3:7" ht="12.75">
      <c r="C6" s="2" t="s">
        <v>29</v>
      </c>
      <c r="F6" s="6">
        <v>0</v>
      </c>
      <c r="G6" s="6">
        <v>0</v>
      </c>
    </row>
    <row r="7" spans="6:7" ht="12.75">
      <c r="F7" s="6">
        <v>0</v>
      </c>
      <c r="G7" s="6">
        <v>0</v>
      </c>
    </row>
    <row r="8" spans="1:9" ht="89.25">
      <c r="A8" s="8">
        <v>3</v>
      </c>
      <c r="B8" s="1" t="s">
        <v>30</v>
      </c>
      <c r="C8" s="2" t="s">
        <v>31</v>
      </c>
      <c r="D8" s="6">
        <v>10</v>
      </c>
      <c r="E8" s="1" t="s">
        <v>18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9" spans="3:7" ht="12.75">
      <c r="C9" s="2" t="s">
        <v>32</v>
      </c>
      <c r="F9" s="6">
        <v>0</v>
      </c>
      <c r="G9" s="6">
        <v>0</v>
      </c>
    </row>
    <row r="10" spans="6:7" ht="12.75">
      <c r="F10" s="6">
        <v>0</v>
      </c>
      <c r="G10" s="6">
        <v>0</v>
      </c>
    </row>
    <row r="11" spans="1:9" ht="92.25">
      <c r="A11" s="8">
        <v>4</v>
      </c>
      <c r="B11" s="1" t="s">
        <v>33</v>
      </c>
      <c r="C11" s="2" t="s">
        <v>86</v>
      </c>
      <c r="D11" s="6">
        <v>550</v>
      </c>
      <c r="E11" s="1" t="s">
        <v>18</v>
      </c>
      <c r="F11" s="6">
        <v>0</v>
      </c>
      <c r="G11" s="6">
        <v>0</v>
      </c>
      <c r="H11" s="6">
        <f>ROUND(D11*F11,0)</f>
        <v>0</v>
      </c>
      <c r="I11" s="6">
        <f>ROUND(D11*G11,0)</f>
        <v>0</v>
      </c>
    </row>
    <row r="12" spans="3:7" ht="28.5">
      <c r="C12" s="2" t="s">
        <v>87</v>
      </c>
      <c r="F12" s="6">
        <v>0</v>
      </c>
      <c r="G12" s="6">
        <v>0</v>
      </c>
    </row>
    <row r="13" spans="6:7" ht="12.75">
      <c r="F13" s="6">
        <v>0</v>
      </c>
      <c r="G13" s="6">
        <v>0</v>
      </c>
    </row>
    <row r="14" spans="1:9" ht="92.25">
      <c r="A14" s="8">
        <v>5</v>
      </c>
      <c r="B14" s="1" t="s">
        <v>34</v>
      </c>
      <c r="C14" s="2" t="s">
        <v>86</v>
      </c>
      <c r="D14" s="6">
        <v>550</v>
      </c>
      <c r="E14" s="1" t="s">
        <v>18</v>
      </c>
      <c r="F14" s="6">
        <v>0</v>
      </c>
      <c r="G14" s="6">
        <v>0</v>
      </c>
      <c r="H14" s="6">
        <f>ROUND(D14*F14,0)</f>
        <v>0</v>
      </c>
      <c r="I14" s="6">
        <f>ROUND(D14*G14,0)</f>
        <v>0</v>
      </c>
    </row>
    <row r="15" spans="3:7" ht="28.5">
      <c r="C15" s="2" t="s">
        <v>88</v>
      </c>
      <c r="F15" s="6">
        <v>0</v>
      </c>
      <c r="G15" s="6">
        <v>0</v>
      </c>
    </row>
    <row r="16" spans="6:7" ht="12.75">
      <c r="F16" s="6">
        <v>0</v>
      </c>
      <c r="G16" s="6">
        <v>0</v>
      </c>
    </row>
    <row r="17" spans="1:9" ht="92.25">
      <c r="A17" s="8">
        <v>6</v>
      </c>
      <c r="B17" s="1" t="s">
        <v>35</v>
      </c>
      <c r="C17" s="2" t="s">
        <v>89</v>
      </c>
      <c r="D17" s="6">
        <v>75</v>
      </c>
      <c r="E17" s="1" t="s">
        <v>18</v>
      </c>
      <c r="F17" s="6">
        <v>0</v>
      </c>
      <c r="G17" s="6">
        <v>0</v>
      </c>
      <c r="H17" s="6">
        <f>ROUND(D17*F17,0)</f>
        <v>0</v>
      </c>
      <c r="I17" s="6">
        <f>ROUND(D17*G17,0)</f>
        <v>0</v>
      </c>
    </row>
    <row r="18" spans="3:7" ht="28.5">
      <c r="C18" s="2" t="s">
        <v>90</v>
      </c>
      <c r="F18" s="6">
        <v>0</v>
      </c>
      <c r="G18" s="6">
        <v>0</v>
      </c>
    </row>
    <row r="19" spans="6:7" ht="12.75">
      <c r="F19" s="6">
        <v>0</v>
      </c>
      <c r="G19" s="6">
        <v>0</v>
      </c>
    </row>
    <row r="20" spans="1:9" ht="66.75">
      <c r="A20" s="8">
        <v>7</v>
      </c>
      <c r="B20" s="1" t="s">
        <v>36</v>
      </c>
      <c r="C20" s="2" t="s">
        <v>91</v>
      </c>
      <c r="D20" s="6">
        <v>50</v>
      </c>
      <c r="E20" s="1" t="s">
        <v>18</v>
      </c>
      <c r="F20" s="6">
        <v>0</v>
      </c>
      <c r="G20" s="6">
        <v>0</v>
      </c>
      <c r="H20" s="6">
        <f>ROUND(D20*F20,0)</f>
        <v>0</v>
      </c>
      <c r="I20" s="6">
        <f>ROUND(D20*G20,0)</f>
        <v>0</v>
      </c>
    </row>
    <row r="21" spans="6:7" ht="12.75">
      <c r="F21" s="6">
        <v>0</v>
      </c>
      <c r="G21" s="6">
        <v>0</v>
      </c>
    </row>
    <row r="22" spans="1:9" ht="79.5">
      <c r="A22" s="8">
        <v>8</v>
      </c>
      <c r="B22" s="1" t="s">
        <v>37</v>
      </c>
      <c r="C22" s="2" t="s">
        <v>92</v>
      </c>
      <c r="D22" s="6">
        <v>15</v>
      </c>
      <c r="E22" s="1" t="s">
        <v>18</v>
      </c>
      <c r="F22" s="6">
        <v>0</v>
      </c>
      <c r="G22" s="6">
        <v>0</v>
      </c>
      <c r="H22" s="6">
        <f>ROUND(D22*F22,0)</f>
        <v>0</v>
      </c>
      <c r="I22" s="6">
        <f>ROUND(D22*G22,0)</f>
        <v>0</v>
      </c>
    </row>
    <row r="23" spans="3:7" ht="41.25">
      <c r="C23" s="2" t="s">
        <v>93</v>
      </c>
      <c r="F23" s="6">
        <v>0</v>
      </c>
      <c r="G23" s="6">
        <v>0</v>
      </c>
    </row>
    <row r="24" spans="6:7" ht="12.75">
      <c r="F24" s="6">
        <v>0</v>
      </c>
      <c r="G24" s="6">
        <v>0</v>
      </c>
    </row>
    <row r="25" spans="1:9" ht="79.5">
      <c r="A25" s="8">
        <v>9</v>
      </c>
      <c r="B25" s="1" t="s">
        <v>38</v>
      </c>
      <c r="C25" s="2" t="s">
        <v>92</v>
      </c>
      <c r="D25" s="6">
        <v>15</v>
      </c>
      <c r="E25" s="1" t="s">
        <v>18</v>
      </c>
      <c r="F25" s="6">
        <v>0</v>
      </c>
      <c r="G25" s="6">
        <v>0</v>
      </c>
      <c r="H25" s="6">
        <f>ROUND(D25*F25,0)</f>
        <v>0</v>
      </c>
      <c r="I25" s="6">
        <f>ROUND(D25*G25,0)</f>
        <v>0</v>
      </c>
    </row>
    <row r="26" spans="3:7" ht="41.25">
      <c r="C26" s="2" t="s">
        <v>94</v>
      </c>
      <c r="F26" s="6">
        <v>0</v>
      </c>
      <c r="G26" s="6">
        <v>0</v>
      </c>
    </row>
    <row r="27" spans="6:7" ht="12.75">
      <c r="F27" s="6">
        <v>0</v>
      </c>
      <c r="G27" s="6">
        <v>0</v>
      </c>
    </row>
    <row r="28" spans="1:9" ht="63.75">
      <c r="A28" s="8">
        <v>10</v>
      </c>
      <c r="B28" s="1" t="s">
        <v>39</v>
      </c>
      <c r="C28" s="2" t="s">
        <v>40</v>
      </c>
      <c r="D28" s="6">
        <v>50</v>
      </c>
      <c r="E28" s="1" t="s">
        <v>18</v>
      </c>
      <c r="F28" s="6">
        <v>0</v>
      </c>
      <c r="G28" s="6">
        <v>0</v>
      </c>
      <c r="H28" s="6">
        <f>ROUND(D28*F28,0)</f>
        <v>0</v>
      </c>
      <c r="I28" s="6">
        <f>ROUND(D28*G28,0)</f>
        <v>0</v>
      </c>
    </row>
    <row r="29" spans="6:7" ht="12.75">
      <c r="F29" s="6">
        <v>0</v>
      </c>
      <c r="G29" s="6">
        <v>0</v>
      </c>
    </row>
    <row r="30" spans="1:9" ht="76.5">
      <c r="A30" s="8">
        <v>11</v>
      </c>
      <c r="B30" s="1" t="s">
        <v>41</v>
      </c>
      <c r="C30" s="2" t="s">
        <v>42</v>
      </c>
      <c r="D30" s="6">
        <v>70</v>
      </c>
      <c r="E30" s="1" t="s">
        <v>18</v>
      </c>
      <c r="F30" s="6">
        <v>0</v>
      </c>
      <c r="G30" s="6">
        <v>0</v>
      </c>
      <c r="H30" s="6">
        <f>ROUND(D30*F30,0)</f>
        <v>0</v>
      </c>
      <c r="I30" s="6">
        <f>ROUND(D30*G30,0)</f>
        <v>0</v>
      </c>
    </row>
    <row r="31" spans="6:7" ht="12.75">
      <c r="F31" s="6">
        <v>0</v>
      </c>
      <c r="G31" s="6">
        <v>0</v>
      </c>
    </row>
    <row r="32" spans="1:9" ht="25.5">
      <c r="A32" s="8">
        <v>12</v>
      </c>
      <c r="B32" s="1" t="s">
        <v>43</v>
      </c>
      <c r="C32" s="2" t="s">
        <v>44</v>
      </c>
      <c r="D32" s="6">
        <v>2</v>
      </c>
      <c r="E32" s="1" t="s">
        <v>13</v>
      </c>
      <c r="F32" s="6">
        <v>0</v>
      </c>
      <c r="G32" s="6">
        <v>0</v>
      </c>
      <c r="H32" s="6">
        <f>ROUND(D32*F32,0)</f>
        <v>0</v>
      </c>
      <c r="I32" s="6">
        <f>ROUND(D32*G32,0)</f>
        <v>0</v>
      </c>
    </row>
    <row r="33" spans="6:7" ht="12.75">
      <c r="F33" s="6">
        <v>0</v>
      </c>
      <c r="G33" s="6">
        <v>0</v>
      </c>
    </row>
    <row r="34" spans="1:9" ht="63.75">
      <c r="A34" s="8">
        <v>13</v>
      </c>
      <c r="B34" s="1" t="s">
        <v>45</v>
      </c>
      <c r="C34" s="2" t="s">
        <v>46</v>
      </c>
      <c r="D34" s="6">
        <v>1</v>
      </c>
      <c r="E34" s="1" t="s">
        <v>13</v>
      </c>
      <c r="F34" s="6">
        <v>0</v>
      </c>
      <c r="G34" s="6">
        <v>0</v>
      </c>
      <c r="H34" s="6">
        <f>ROUND(D34*F34,0)</f>
        <v>0</v>
      </c>
      <c r="I34" s="6">
        <f>ROUND(D34*G34,0)</f>
        <v>0</v>
      </c>
    </row>
    <row r="35" spans="6:7" ht="12.75">
      <c r="F35" s="6">
        <v>0</v>
      </c>
      <c r="G35" s="6">
        <v>0</v>
      </c>
    </row>
    <row r="36" spans="1:9" ht="63.75">
      <c r="A36" s="8">
        <v>14</v>
      </c>
      <c r="B36" s="1" t="s">
        <v>47</v>
      </c>
      <c r="C36" s="2" t="s">
        <v>48</v>
      </c>
      <c r="D36" s="6">
        <v>1</v>
      </c>
      <c r="E36" s="1" t="s">
        <v>13</v>
      </c>
      <c r="F36" s="6">
        <v>0</v>
      </c>
      <c r="G36" s="6">
        <v>0</v>
      </c>
      <c r="H36" s="6">
        <f>ROUND(D36*F36,0)</f>
        <v>0</v>
      </c>
      <c r="I36" s="6">
        <f>ROUND(D36*G36,0)</f>
        <v>0</v>
      </c>
    </row>
    <row r="37" spans="6:7" ht="12.75">
      <c r="F37" s="6">
        <v>0</v>
      </c>
      <c r="G37" s="6">
        <v>0</v>
      </c>
    </row>
    <row r="38" spans="1:9" ht="63.75">
      <c r="A38" s="8">
        <v>15</v>
      </c>
      <c r="B38" s="1" t="s">
        <v>49</v>
      </c>
      <c r="C38" s="2" t="s">
        <v>50</v>
      </c>
      <c r="D38" s="6">
        <v>2</v>
      </c>
      <c r="E38" s="1" t="s">
        <v>13</v>
      </c>
      <c r="F38" s="6">
        <v>0</v>
      </c>
      <c r="G38" s="6">
        <v>0</v>
      </c>
      <c r="H38" s="6">
        <f>ROUND(D38*F38,0)</f>
        <v>0</v>
      </c>
      <c r="I38" s="6">
        <f>ROUND(D38*G38,0)</f>
        <v>0</v>
      </c>
    </row>
    <row r="39" spans="6:7" ht="12.75">
      <c r="F39" s="6">
        <v>0</v>
      </c>
      <c r="G39" s="6">
        <v>0</v>
      </c>
    </row>
    <row r="40" spans="1:9" ht="63.75">
      <c r="A40" s="8">
        <v>16</v>
      </c>
      <c r="B40" s="1" t="s">
        <v>51</v>
      </c>
      <c r="C40" s="2" t="s">
        <v>52</v>
      </c>
      <c r="D40" s="6">
        <v>5</v>
      </c>
      <c r="E40" s="1" t="s">
        <v>13</v>
      </c>
      <c r="F40" s="6">
        <v>0</v>
      </c>
      <c r="G40" s="6">
        <v>0</v>
      </c>
      <c r="H40" s="6">
        <f>ROUND(D40*F40,0)</f>
        <v>0</v>
      </c>
      <c r="I40" s="6">
        <f>ROUND(D40*G40,0)</f>
        <v>0</v>
      </c>
    </row>
    <row r="41" spans="6:7" ht="12.75">
      <c r="F41" s="6">
        <v>0</v>
      </c>
      <c r="G41" s="6">
        <v>0</v>
      </c>
    </row>
    <row r="42" spans="1:9" ht="63.75">
      <c r="A42" s="8">
        <v>17</v>
      </c>
      <c r="B42" s="1" t="s">
        <v>53</v>
      </c>
      <c r="C42" s="2" t="s">
        <v>54</v>
      </c>
      <c r="D42" s="6">
        <v>4</v>
      </c>
      <c r="E42" s="1" t="s">
        <v>13</v>
      </c>
      <c r="F42" s="6">
        <v>0</v>
      </c>
      <c r="G42" s="6">
        <v>0</v>
      </c>
      <c r="H42" s="6">
        <f>ROUND(D42*F42,0)</f>
        <v>0</v>
      </c>
      <c r="I42" s="6">
        <f>ROUND(D42*G42,0)</f>
        <v>0</v>
      </c>
    </row>
    <row r="43" spans="6:7" ht="12.75">
      <c r="F43" s="6">
        <v>0</v>
      </c>
      <c r="G43" s="6">
        <v>0</v>
      </c>
    </row>
    <row r="44" spans="1:9" ht="63.75">
      <c r="A44" s="8">
        <v>18</v>
      </c>
      <c r="B44" s="1" t="s">
        <v>55</v>
      </c>
      <c r="C44" s="2" t="s">
        <v>56</v>
      </c>
      <c r="D44" s="6">
        <v>1</v>
      </c>
      <c r="E44" s="1" t="s">
        <v>13</v>
      </c>
      <c r="F44" s="6">
        <v>0</v>
      </c>
      <c r="G44" s="6">
        <v>0</v>
      </c>
      <c r="H44" s="6">
        <f>ROUND(D44*F44,0)</f>
        <v>0</v>
      </c>
      <c r="I44" s="6">
        <f>ROUND(D44*G44,0)</f>
        <v>0</v>
      </c>
    </row>
    <row r="45" spans="6:7" ht="12.75">
      <c r="F45" s="6">
        <v>0</v>
      </c>
      <c r="G45" s="6">
        <v>0</v>
      </c>
    </row>
    <row r="46" spans="1:9" ht="76.5">
      <c r="A46" s="8">
        <v>19</v>
      </c>
      <c r="B46" s="1" t="s">
        <v>57</v>
      </c>
      <c r="C46" s="2" t="s">
        <v>58</v>
      </c>
      <c r="D46" s="6">
        <v>33</v>
      </c>
      <c r="E46" s="1" t="s">
        <v>13</v>
      </c>
      <c r="F46" s="6">
        <v>0</v>
      </c>
      <c r="G46" s="6">
        <v>0</v>
      </c>
      <c r="H46" s="6">
        <f>ROUND(D46*F46,0)</f>
        <v>0</v>
      </c>
      <c r="I46" s="6">
        <f>ROUND(D46*G46,0)</f>
        <v>0</v>
      </c>
    </row>
    <row r="47" spans="6:7" ht="12.75">
      <c r="F47" s="6">
        <v>0</v>
      </c>
      <c r="G47" s="6">
        <v>0</v>
      </c>
    </row>
    <row r="48" spans="1:9" ht="38.25">
      <c r="A48" s="8">
        <v>20</v>
      </c>
      <c r="B48" s="1" t="s">
        <v>59</v>
      </c>
      <c r="C48" s="2" t="s">
        <v>60</v>
      </c>
      <c r="D48" s="6">
        <v>2</v>
      </c>
      <c r="E48" s="1" t="s">
        <v>13</v>
      </c>
      <c r="F48" s="6">
        <v>0</v>
      </c>
      <c r="G48" s="6">
        <v>0</v>
      </c>
      <c r="H48" s="6">
        <f>ROUND(D48*F48,0)</f>
        <v>0</v>
      </c>
      <c r="I48" s="6">
        <f>ROUND(D48*G48,0)</f>
        <v>0</v>
      </c>
    </row>
    <row r="49" spans="6:7" ht="12.75">
      <c r="F49" s="6">
        <v>0</v>
      </c>
      <c r="G49" s="6">
        <v>0</v>
      </c>
    </row>
    <row r="50" spans="1:9" ht="63.75">
      <c r="A50" s="8">
        <v>21</v>
      </c>
      <c r="B50" s="1" t="s">
        <v>61</v>
      </c>
      <c r="C50" s="2" t="s">
        <v>62</v>
      </c>
      <c r="D50" s="6">
        <v>4</v>
      </c>
      <c r="E50" s="1" t="s">
        <v>13</v>
      </c>
      <c r="F50" s="6">
        <v>0</v>
      </c>
      <c r="G50" s="6">
        <v>0</v>
      </c>
      <c r="H50" s="6">
        <f>ROUND(D50*F50,0)</f>
        <v>0</v>
      </c>
      <c r="I50" s="6">
        <f>ROUND(D50*G50,0)</f>
        <v>0</v>
      </c>
    </row>
    <row r="51" spans="6:7" ht="12.75">
      <c r="F51" s="6">
        <v>0</v>
      </c>
      <c r="G51" s="6">
        <v>0</v>
      </c>
    </row>
    <row r="52" spans="1:9" ht="76.5">
      <c r="A52" s="8">
        <v>22</v>
      </c>
      <c r="B52" s="1" t="s">
        <v>63</v>
      </c>
      <c r="C52" s="2" t="s">
        <v>64</v>
      </c>
      <c r="D52" s="6">
        <v>3</v>
      </c>
      <c r="E52" s="1" t="s">
        <v>13</v>
      </c>
      <c r="F52" s="6">
        <v>0</v>
      </c>
      <c r="G52" s="6">
        <v>0</v>
      </c>
      <c r="H52" s="6">
        <f>ROUND(D52*F52,0)</f>
        <v>0</v>
      </c>
      <c r="I52" s="6">
        <f>ROUND(D52*G52,0)</f>
        <v>0</v>
      </c>
    </row>
    <row r="53" spans="6:7" ht="12.75">
      <c r="F53" s="6">
        <v>0</v>
      </c>
      <c r="G53" s="6">
        <v>0</v>
      </c>
    </row>
    <row r="54" spans="1:9" ht="63.75">
      <c r="A54" s="8">
        <v>23</v>
      </c>
      <c r="B54" s="1" t="s">
        <v>65</v>
      </c>
      <c r="C54" s="2" t="s">
        <v>66</v>
      </c>
      <c r="D54" s="6">
        <v>3</v>
      </c>
      <c r="E54" s="1" t="s">
        <v>13</v>
      </c>
      <c r="F54" s="6">
        <v>0</v>
      </c>
      <c r="G54" s="6">
        <v>0</v>
      </c>
      <c r="H54" s="6">
        <f>ROUND(D54*F54,0)</f>
        <v>0</v>
      </c>
      <c r="I54" s="6">
        <f>ROUND(D54*G54,0)</f>
        <v>0</v>
      </c>
    </row>
    <row r="55" spans="6:7" ht="12.75">
      <c r="F55" s="6">
        <v>0</v>
      </c>
      <c r="G55" s="6">
        <v>0</v>
      </c>
    </row>
    <row r="56" spans="1:9" ht="63.75">
      <c r="A56" s="8">
        <v>24</v>
      </c>
      <c r="B56" s="1" t="s">
        <v>67</v>
      </c>
      <c r="C56" s="2" t="s">
        <v>68</v>
      </c>
      <c r="D56" s="6">
        <v>1</v>
      </c>
      <c r="E56" s="1" t="s">
        <v>13</v>
      </c>
      <c r="F56" s="6">
        <v>0</v>
      </c>
      <c r="G56" s="6">
        <v>0</v>
      </c>
      <c r="H56" s="6">
        <f>ROUND(D56*F56,0)</f>
        <v>0</v>
      </c>
      <c r="I56" s="6">
        <f>ROUND(D56*G56,0)</f>
        <v>0</v>
      </c>
    </row>
    <row r="57" spans="6:7" ht="12.75">
      <c r="F57" s="6">
        <v>0</v>
      </c>
      <c r="G57" s="6">
        <v>0</v>
      </c>
    </row>
    <row r="58" spans="1:9" ht="89.25">
      <c r="A58" s="8">
        <v>25</v>
      </c>
      <c r="B58" s="1" t="s">
        <v>69</v>
      </c>
      <c r="C58" s="2" t="s">
        <v>70</v>
      </c>
      <c r="D58" s="6">
        <v>1</v>
      </c>
      <c r="E58" s="1" t="s">
        <v>13</v>
      </c>
      <c r="F58" s="6">
        <v>0</v>
      </c>
      <c r="G58" s="6">
        <v>0</v>
      </c>
      <c r="H58" s="6">
        <f>ROUND(D58*F58,0)</f>
        <v>0</v>
      </c>
      <c r="I58" s="6">
        <f>ROUND(D58*G58,0)</f>
        <v>0</v>
      </c>
    </row>
    <row r="59" spans="3:7" ht="51">
      <c r="C59" s="2" t="s">
        <v>71</v>
      </c>
      <c r="F59" s="6">
        <v>0</v>
      </c>
      <c r="G59" s="6">
        <v>0</v>
      </c>
    </row>
    <row r="60" spans="6:7" ht="12.75">
      <c r="F60" s="6">
        <v>0</v>
      </c>
      <c r="G60" s="6">
        <v>0</v>
      </c>
    </row>
    <row r="61" spans="1:9" ht="63.75">
      <c r="A61" s="8">
        <v>26</v>
      </c>
      <c r="B61" s="1" t="s">
        <v>72</v>
      </c>
      <c r="C61" s="2" t="s">
        <v>73</v>
      </c>
      <c r="D61" s="6">
        <v>1</v>
      </c>
      <c r="E61" s="1" t="s">
        <v>13</v>
      </c>
      <c r="F61" s="6">
        <v>0</v>
      </c>
      <c r="G61" s="6">
        <v>0</v>
      </c>
      <c r="H61" s="6">
        <f>ROUND(D61*F61,0)</f>
        <v>0</v>
      </c>
      <c r="I61" s="6">
        <f>ROUND(D61*G61,0)</f>
        <v>0</v>
      </c>
    </row>
    <row r="62" spans="6:7" ht="12.75">
      <c r="F62" s="6">
        <v>0</v>
      </c>
      <c r="G62" s="6">
        <v>0</v>
      </c>
    </row>
    <row r="63" spans="1:9" ht="38.25">
      <c r="A63" s="8">
        <v>27</v>
      </c>
      <c r="B63" s="1" t="s">
        <v>74</v>
      </c>
      <c r="C63" s="2" t="s">
        <v>75</v>
      </c>
      <c r="D63" s="6">
        <v>14</v>
      </c>
      <c r="E63" s="1" t="s">
        <v>13</v>
      </c>
      <c r="F63" s="6">
        <v>0</v>
      </c>
      <c r="G63" s="6">
        <v>0</v>
      </c>
      <c r="H63" s="6">
        <f>ROUND(D63*F63,0)</f>
        <v>0</v>
      </c>
      <c r="I63" s="6">
        <f>ROUND(D63*G63,0)</f>
        <v>0</v>
      </c>
    </row>
    <row r="64" spans="6:7" ht="12.75">
      <c r="F64" s="6">
        <v>0</v>
      </c>
      <c r="G64" s="6">
        <v>0</v>
      </c>
    </row>
    <row r="65" spans="1:9" ht="76.5">
      <c r="A65" s="8">
        <v>28</v>
      </c>
      <c r="B65" s="1" t="s">
        <v>76</v>
      </c>
      <c r="C65" s="2" t="s">
        <v>77</v>
      </c>
      <c r="D65" s="6">
        <v>5</v>
      </c>
      <c r="E65" s="1" t="s">
        <v>13</v>
      </c>
      <c r="F65" s="6">
        <v>0</v>
      </c>
      <c r="G65" s="6">
        <v>0</v>
      </c>
      <c r="H65" s="6">
        <f>ROUND(D65*F65,0)</f>
        <v>0</v>
      </c>
      <c r="I65" s="6">
        <f>ROUND(D65*G65,0)</f>
        <v>0</v>
      </c>
    </row>
    <row r="66" spans="6:7" ht="12.75">
      <c r="F66" s="6">
        <v>0</v>
      </c>
      <c r="G66" s="6">
        <v>0</v>
      </c>
    </row>
    <row r="67" spans="1:9" ht="66.75">
      <c r="A67" s="8">
        <v>29</v>
      </c>
      <c r="B67" s="1" t="s">
        <v>78</v>
      </c>
      <c r="C67" s="2" t="s">
        <v>95</v>
      </c>
      <c r="D67" s="6">
        <v>1</v>
      </c>
      <c r="E67" s="1" t="s">
        <v>13</v>
      </c>
      <c r="F67" s="6">
        <v>0</v>
      </c>
      <c r="G67" s="6">
        <v>0</v>
      </c>
      <c r="H67" s="6">
        <f>ROUND(D67*F67,0)</f>
        <v>0</v>
      </c>
      <c r="I67" s="6">
        <f>ROUND(D67*G67,0)</f>
        <v>0</v>
      </c>
    </row>
    <row r="68" spans="6:7" ht="12.75">
      <c r="F68" s="6">
        <v>0</v>
      </c>
      <c r="G68" s="6">
        <v>0</v>
      </c>
    </row>
    <row r="69" spans="1:9" ht="79.5">
      <c r="A69" s="8">
        <v>30</v>
      </c>
      <c r="B69" s="1" t="s">
        <v>79</v>
      </c>
      <c r="C69" s="2" t="s">
        <v>96</v>
      </c>
      <c r="D69" s="6">
        <v>2</v>
      </c>
      <c r="E69" s="1" t="s">
        <v>13</v>
      </c>
      <c r="F69" s="6">
        <v>0</v>
      </c>
      <c r="G69" s="6">
        <v>0</v>
      </c>
      <c r="H69" s="6">
        <f>ROUND(D69*F69,0)</f>
        <v>0</v>
      </c>
      <c r="I69" s="6">
        <f>ROUND(D69*G69,0)</f>
        <v>0</v>
      </c>
    </row>
    <row r="70" spans="6:7" ht="12.75">
      <c r="F70" s="6">
        <v>0</v>
      </c>
      <c r="G70" s="6">
        <v>0</v>
      </c>
    </row>
    <row r="71" spans="1:9" ht="66.75">
      <c r="A71" s="8">
        <v>31</v>
      </c>
      <c r="B71" s="1" t="s">
        <v>80</v>
      </c>
      <c r="C71" s="2" t="s">
        <v>97</v>
      </c>
      <c r="D71" s="6">
        <v>3</v>
      </c>
      <c r="E71" s="1" t="s">
        <v>13</v>
      </c>
      <c r="F71" s="6">
        <v>0</v>
      </c>
      <c r="G71" s="6">
        <v>0</v>
      </c>
      <c r="H71" s="6">
        <f>ROUND(D71*F71,0)</f>
        <v>0</v>
      </c>
      <c r="I71" s="6">
        <f>ROUND(D71*G71,0)</f>
        <v>0</v>
      </c>
    </row>
    <row r="72" spans="6:7" ht="12.75">
      <c r="F72" s="6">
        <v>0</v>
      </c>
      <c r="G72" s="6">
        <v>0</v>
      </c>
    </row>
    <row r="73" spans="1:9" ht="25.5">
      <c r="A73" s="8">
        <v>32</v>
      </c>
      <c r="B73" s="1" t="s">
        <v>81</v>
      </c>
      <c r="C73" s="2" t="s">
        <v>83</v>
      </c>
      <c r="D73" s="6">
        <v>1</v>
      </c>
      <c r="E73" s="1" t="s">
        <v>82</v>
      </c>
      <c r="F73" s="6">
        <v>0</v>
      </c>
      <c r="G73" s="6">
        <v>0</v>
      </c>
      <c r="H73" s="6">
        <f>ROUND(D73*F73,0)</f>
        <v>0</v>
      </c>
      <c r="I73" s="6">
        <f>ROUND(D73*G73,0)</f>
        <v>0</v>
      </c>
    </row>
    <row r="74" spans="6:7" ht="12.75">
      <c r="F74" s="6">
        <v>0</v>
      </c>
      <c r="G74" s="6">
        <v>0</v>
      </c>
    </row>
    <row r="75" spans="1:9" ht="25.5">
      <c r="A75" s="8">
        <v>33</v>
      </c>
      <c r="B75" s="1" t="s">
        <v>84</v>
      </c>
      <c r="C75" s="2" t="s">
        <v>85</v>
      </c>
      <c r="D75" s="6">
        <v>1</v>
      </c>
      <c r="E75" s="1" t="s">
        <v>82</v>
      </c>
      <c r="F75" s="6">
        <v>0</v>
      </c>
      <c r="G75" s="6">
        <v>0</v>
      </c>
      <c r="H75" s="6">
        <f>ROUND(D75*F75,0)</f>
        <v>0</v>
      </c>
      <c r="I75" s="6">
        <f>ROUND(D75*G75,0)</f>
        <v>0</v>
      </c>
    </row>
    <row r="77" spans="1:9" s="9" customFormat="1" ht="12.75">
      <c r="A77" s="7"/>
      <c r="B77" s="3"/>
      <c r="C77" s="3" t="s">
        <v>20</v>
      </c>
      <c r="D77" s="5"/>
      <c r="E77" s="3"/>
      <c r="F77" s="5"/>
      <c r="G77" s="5"/>
      <c r="H77" s="5">
        <f>ROUND(SUM(H2:H76),0)</f>
        <v>0</v>
      </c>
      <c r="I77" s="5">
        <f>ROUND(SUM(I2:I76),0)</f>
        <v>0</v>
      </c>
    </row>
  </sheetData>
  <sheetProtection/>
  <printOptions gridLines="1"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5" r:id="rId1"/>
  <headerFooter>
    <oddHeader>&amp;L&amp;"Times New Roman CE,bold"&amp;10 Elektromosenergia-ellátás, villanyszerelés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tulaj</dc:creator>
  <cp:keywords/>
  <dc:description/>
  <cp:lastModifiedBy>tulaj</cp:lastModifiedBy>
  <dcterms:created xsi:type="dcterms:W3CDTF">2017-07-03T13:24:58Z</dcterms:created>
  <dcterms:modified xsi:type="dcterms:W3CDTF">2017-07-06T05:44:32Z</dcterms:modified>
  <cp:category/>
  <cp:version/>
  <cp:contentType/>
  <cp:contentStatus/>
</cp:coreProperties>
</file>